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7" i="1" l="1"/>
  <c r="C55" i="1"/>
  <c r="H31" i="1"/>
  <c r="H24" i="1"/>
  <c r="H28" i="1" l="1"/>
  <c r="H21" i="1"/>
  <c r="H20" i="1" l="1"/>
  <c r="H48" i="1" l="1"/>
  <c r="H27" i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<sst xmlns="http://schemas.openxmlformats.org/spreadsheetml/2006/main" count="54" uniqueCount="34">
  <si>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</si>
  <si>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</si>
  <si>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</si>
  <si>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</si>
  <si>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</si>
  <si>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</si>
  <si>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</si>
  <si>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</si>
  <si>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</si>
  <si>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</si>
  <si>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</si>
  <si>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</si>
  <si>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</si>
  <si>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</si>
  <si>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</si>
  <si>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</si>
  <si>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</si>
  <si>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</si>
  <si>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</si>
  <si>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</si>
  <si>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</si>
  <si>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</si>
  <si>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</si>
  <si>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</si>
  <si>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</si>
  <si>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Dana:13.03.2020.</t>
  </si>
  <si>
    <t>Primljena i neutrošena participacija od 13.03.2020.</t>
  </si>
  <si>
    <t>Dana 13.03.2020.godine Dom zdravlja Požarevac je izvršio plaćanje prema dobavljačima:</t>
  </si>
  <si>
    <t>Medica Linea</t>
  </si>
  <si>
    <t>11596/2019</t>
  </si>
  <si>
    <t>UKUPNO SANDOSTATIN</t>
  </si>
  <si>
    <t>Timpromet</t>
  </si>
  <si>
    <t>103-2020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</si>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</sst>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7"/>
  <sheetViews>
    <sheetView tabSelected="1" topLeftCell="B43" zoomScaleNormal="100" workbookViewId="0">
      <selection activeCell="C58" sqref="C58"/>
    </sheetView>
  </sheetViews>
  <sheetFormatPr defaultRowHeight="15" x14ac:dyDescent="0.25"/>
  <cols>
    <col min="1" max="1" width="3.42578125" customWidth="1"/>
    <col min="2" max="2" width="48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43903</v>
      </c>
      <c r="H12" s="23">
        <v>4761606.7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43903</v>
      </c>
      <c r="H13" s="3">
        <f>H14+H25-H32-H42</f>
        <v>4756147.68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43903</v>
      </c>
      <c r="H14" s="4">
        <f>H15+H16+H17+H18+H19+H20+H21+H22+H23+H24</f>
        <v>4382080.8099999996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26">
        <f>1090000-1073023.88+1066750+1066750-1060769.85</f>
        <v>1089706.27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135150.57999999999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154209.04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237759.49-28795.17+32806.01-32806.01+2126666.67+552345.45-552345.45+1446680.52+25419.58-25419.58-1279979.39+921614.95-157175.23-502465.81+20568.88+834262.85-854831.73</f>
        <v>2764306.0299999993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2637250-148586.74+412951.41+12529.5+0.09-79963.24-18588.85-7620+16634.71+366375-30758.75+41650-3522-54374+3151.18-1034345.8+366375-8451.12-3568-79963.24+59789.47-3568+1461250-1323281.47+14030.27+3256-3697-28023.2-1905518.13-9127.9-7182-4827-25564-614712.19</f>
        <v>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26</v>
      </c>
      <c r="C24" s="28"/>
      <c r="D24" s="28"/>
      <c r="E24" s="28"/>
      <c r="F24" s="29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</f>
        <v>238708.88999999998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43903</v>
      </c>
      <c r="H25" s="4">
        <f>H26+H27+H28+H29+H30+H31</f>
        <v>718617.45000000007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1758775.38-1036974.4+179666.67-200000-157432+359333.33-117850+9240-1200+359333.34-66400-52080-19092-481463.9-462769.9+111603+136666.66+136666.67-60000+189333.33+426-97854</f>
        <v>487928.18000000005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f>10141+10865+11176+5588+23800+4555+5590+6790+815+4050+2715</f>
        <v>86085</v>
      </c>
      <c r="I31" s="11"/>
      <c r="J31" s="11"/>
    </row>
    <row r="32" spans="2:13" x14ac:dyDescent="0.25">
      <c r="B32" s="33" t="s">
        <v>16</v>
      </c>
      <c r="C32" s="34"/>
      <c r="D32" s="34"/>
      <c r="E32" s="34"/>
      <c r="F32" s="35"/>
      <c r="G32" s="17">
        <v>43903</v>
      </c>
      <c r="H32" s="5">
        <f>SUM(H33:H41)</f>
        <v>344550.57999999996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135150.57999999999</v>
      </c>
      <c r="I36" s="11"/>
      <c r="J36" s="11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209400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33" t="s">
        <v>21</v>
      </c>
      <c r="C42" s="34"/>
      <c r="D42" s="34"/>
      <c r="E42" s="34"/>
      <c r="F42" s="35"/>
      <c r="G42" s="17">
        <v>43903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36" t="s">
        <v>18</v>
      </c>
      <c r="C48" s="37"/>
      <c r="D48" s="37"/>
      <c r="E48" s="37"/>
      <c r="F48" s="38"/>
      <c r="G48" s="18">
        <v>43903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</f>
        <v>5459.0200000002951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"/>
      <c r="H49" s="3">
        <v>0</v>
      </c>
      <c r="I49" s="11"/>
      <c r="J49" s="11"/>
    </row>
    <row r="50" spans="2:11" x14ac:dyDescent="0.25">
      <c r="B50" s="30" t="s">
        <v>4</v>
      </c>
      <c r="C50" s="31"/>
      <c r="D50" s="31"/>
      <c r="E50" s="31"/>
      <c r="F50" s="32"/>
      <c r="G50" s="2"/>
      <c r="H50" s="7">
        <f>H14+H25-H32-H42+H48-H49</f>
        <v>4761606.7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2" t="s">
        <v>28</v>
      </c>
      <c r="C54" s="54">
        <v>135150.57999999999</v>
      </c>
      <c r="D54" s="52" t="s">
        <v>29</v>
      </c>
    </row>
    <row r="55" spans="2:11" x14ac:dyDescent="0.25">
      <c r="B55" s="53" t="s">
        <v>30</v>
      </c>
      <c r="C55" s="55">
        <f>SUM(C54)</f>
        <v>135150.57999999999</v>
      </c>
      <c r="D55" s="52"/>
    </row>
    <row r="56" spans="2:11" x14ac:dyDescent="0.25">
      <c r="B56" s="52" t="s">
        <v>31</v>
      </c>
      <c r="C56" s="54">
        <v>209400</v>
      </c>
      <c r="D56" s="52" t="s">
        <v>32</v>
      </c>
    </row>
    <row r="57" spans="2:11" x14ac:dyDescent="0.25">
      <c r="B57" s="53" t="s">
        <v>33</v>
      </c>
      <c r="C57" s="55">
        <f>SUM(C56)</f>
        <v>209400</v>
      </c>
      <c r="D57" s="52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32:F32"/>
    <mergeCell ref="B29:F29"/>
    <mergeCell ref="B30:F30"/>
    <mergeCell ref="B27:F27"/>
    <mergeCell ref="B40:F40"/>
    <mergeCell ref="B41:F41"/>
    <mergeCell ref="B43:F43"/>
    <mergeCell ref="B33:F33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2020-03-16T07:38:54Z</dcterms:modified>
</cp:coreProperties>
</file>